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 iterate="1"/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9" i="1"/>
  <c r="F17" i="1"/>
  <c r="E15" i="1"/>
  <c r="D42" i="1"/>
  <c r="C42" i="1"/>
  <c r="E36" i="1"/>
  <c r="E35" i="1" s="1"/>
  <c r="E34" i="1" s="1"/>
  <c r="E37" i="1"/>
  <c r="D36" i="1"/>
  <c r="D35" i="1" s="1"/>
  <c r="D34" i="1" s="1"/>
  <c r="D33" i="1" s="1"/>
  <c r="D37" i="1"/>
  <c r="C33" i="1"/>
  <c r="C34" i="1"/>
  <c r="C35" i="1"/>
  <c r="C36" i="1"/>
  <c r="C37" i="1"/>
  <c r="D15" i="1"/>
  <c r="C15" i="1"/>
  <c r="F16" i="1" l="1"/>
  <c r="D9" i="1"/>
  <c r="E9" i="1"/>
  <c r="C9" i="1"/>
  <c r="D40" i="1" l="1"/>
  <c r="D39" i="1" s="1"/>
  <c r="E40" i="1"/>
  <c r="E39" i="1" s="1"/>
  <c r="E33" i="1" s="1"/>
  <c r="C40" i="1"/>
  <c r="C39" i="1" s="1"/>
  <c r="F21" i="1" l="1"/>
  <c r="E27" i="1" l="1"/>
  <c r="E26" i="1" s="1"/>
  <c r="E25" i="1" s="1"/>
  <c r="F18" i="1"/>
  <c r="F22" i="1"/>
  <c r="F32" i="1"/>
  <c r="F11" i="1"/>
  <c r="C31" i="1"/>
  <c r="C30" i="1" s="1"/>
  <c r="C29" i="1" s="1"/>
  <c r="C24" i="1" s="1"/>
  <c r="C14" i="1"/>
  <c r="C10" i="1"/>
  <c r="E10" i="1"/>
  <c r="D10" i="1"/>
  <c r="D31" i="1"/>
  <c r="D30" i="1" s="1"/>
  <c r="D29" i="1" s="1"/>
  <c r="D24" i="1" s="1"/>
  <c r="E31" i="1"/>
  <c r="E30" i="1" s="1"/>
  <c r="E23" i="1"/>
  <c r="E20" i="1" s="1"/>
  <c r="E14" i="1"/>
  <c r="D14" i="1"/>
  <c r="D19" i="1" l="1"/>
  <c r="D20" i="1"/>
  <c r="F10" i="1"/>
  <c r="F31" i="1"/>
  <c r="C19" i="1"/>
  <c r="C13" i="1" s="1"/>
  <c r="C12" i="1" s="1"/>
  <c r="C20" i="1"/>
  <c r="D13" i="1"/>
  <c r="D12" i="1" s="1"/>
  <c r="F20" i="1"/>
  <c r="E19" i="1"/>
  <c r="F19" i="1" s="1"/>
  <c r="F14" i="1"/>
  <c r="F30" i="1"/>
  <c r="E29" i="1"/>
  <c r="F29" i="1" s="1"/>
  <c r="F23" i="1"/>
  <c r="F15" i="1"/>
  <c r="E13" i="1" l="1"/>
  <c r="F13" i="1" s="1"/>
  <c r="E24" i="1"/>
  <c r="E12" i="1" l="1"/>
  <c r="E42" i="1" s="1"/>
  <c r="F12" i="1"/>
</calcChain>
</file>

<file path=xl/sharedStrings.xml><?xml version="1.0" encoding="utf-8"?>
<sst xmlns="http://schemas.openxmlformats.org/spreadsheetml/2006/main" count="79" uniqueCount="79">
  <si>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</si>
  <si>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</si>
  <si>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</si>
  <si>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</si>
  <si>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</si>
  <si>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</si>
  <si>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</si>
  <si>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</si>
  <si>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</si>
  <si>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</si>
  <si>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</si>
  <si>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</si>
  <si>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</si>
  <si>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</si>
  <si>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</si>
  <si>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</si>
  <si>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</si>
  <si>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</si>
  <si>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</si>
  <si>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</si>
  <si>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</si>
  <si>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</si>
  <si>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</si>
  <si>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</si>
  <si>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</si>
  <si>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</si>
  <si>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</si>
  <si>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</si>
  <si>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</si>
  <si>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</si>
  <si>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</si>
  <si>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</si>
  <si>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</si>
  <si>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</si>
  <si>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</si>
  <si>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</si>
  <si>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</si>
  <si>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</si>
  <si>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</si>
  <si>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</si>
  <si>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</si>
  <si>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</si>
  <si>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</si>
  <si>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</si>
  <si>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</si>
  <si>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</si>
  <si>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</si>
  <si>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</si>
  <si>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</si>
  <si>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</si>
  <si>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</si>
  <si>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</si>
  <si>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</si>
  <si>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</si>
  <si>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</si>
  <si>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</si>
  <si>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</si>
  <si>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</si>
  <si>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</si>
  <si>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Утверждено на 2022 год</t>
  </si>
  <si>
    <t>Уточненные назначения
на 2022 год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</si>
  <si>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</si>
  <si>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</si>
  <si>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</si>
  <si>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Источники внутреннего финансирования дефицита областного бюджета за первое полугодие 2022 года</t>
  </si>
  <si>
    <t>Кассовое исполнение
за первое полугодие
2022 года</t>
  </si>
  <si>
    <t xml:space="preserve">818 01 03 01 00 02 2900 710  </t>
  </si>
  <si>
    <t>Привлечение бюджетом субъекта Российской Федерации бюджетных кредитов, предоставленных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</t>
  </si>
  <si>
    <t>000 01 06 05 00 00 0000 000</t>
  </si>
  <si>
    <t>Бюджетные кредиты, предоставленные внутри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</si>
  <si>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</si>
  <si>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</si>
  <si>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</si>
  <si>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</si>
  <si>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</si>
  <si>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</si>
  <si>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818 01 06 05 02 02 2900 540</t>
  </si>
  <si>
    <t>Предоставление бюджетных кредитов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</si>
  <si>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>от 25 июля 2022 года № 315-п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</si>
</sst>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7" fillId="0" borderId="0"/>
    <xf numFmtId="4" fontId="8" fillId="0" borderId="6">
      <alignment horizontal="right" vertical="top" wrapText="1"/>
    </xf>
    <xf numFmtId="4" fontId="8" fillId="0" borderId="7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0">
    <cellStyle name="st32" xfId="2"/>
    <cellStyle name="st33" xfId="3"/>
    <cellStyle name="Обычный" xfId="0" builtinId="0"/>
    <cellStyle name="Обычный 2" xfId="4"/>
    <cellStyle name="Обычный 3" xfId="5"/>
    <cellStyle name="Обычный 4" xfId="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6" t="s">
        <v>39</v>
      </c>
      <c r="F1" s="26"/>
    </row>
    <row r="2" spans="1:6" x14ac:dyDescent="0.3">
      <c r="A2" s="2"/>
      <c r="B2" s="2"/>
      <c r="C2" s="2"/>
      <c r="D2" s="20"/>
      <c r="E2" s="26" t="s">
        <v>37</v>
      </c>
      <c r="F2" s="26"/>
    </row>
    <row r="3" spans="1:6" x14ac:dyDescent="0.3">
      <c r="A3" s="2"/>
      <c r="B3" s="2"/>
      <c r="C3" s="2"/>
      <c r="D3" s="20"/>
      <c r="E3" s="26" t="s">
        <v>38</v>
      </c>
      <c r="F3" s="26"/>
    </row>
    <row r="4" spans="1:6" x14ac:dyDescent="0.3">
      <c r="A4" s="2"/>
      <c r="B4" s="2"/>
      <c r="C4" s="2"/>
      <c r="D4" s="20"/>
      <c r="E4" s="26" t="s">
        <v>78</v>
      </c>
      <c r="F4" s="26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64</v>
      </c>
      <c r="B6" s="25"/>
      <c r="C6" s="25"/>
      <c r="D6" s="25"/>
      <c r="E6" s="25"/>
      <c r="F6" s="25"/>
    </row>
    <row r="7" spans="1:6" x14ac:dyDescent="0.3">
      <c r="F7" s="5" t="s">
        <v>36</v>
      </c>
    </row>
    <row r="8" spans="1:6" ht="83.4" customHeight="1" x14ac:dyDescent="0.3">
      <c r="A8" s="6" t="s">
        <v>0</v>
      </c>
      <c r="B8" s="6" t="s">
        <v>1</v>
      </c>
      <c r="C8" s="6" t="s">
        <v>59</v>
      </c>
      <c r="D8" s="15" t="s">
        <v>60</v>
      </c>
      <c r="E8" s="15" t="s">
        <v>65</v>
      </c>
      <c r="F8" s="15" t="s">
        <v>27</v>
      </c>
    </row>
    <row r="9" spans="1:6" ht="31.2" x14ac:dyDescent="0.3">
      <c r="A9" s="19" t="s">
        <v>2</v>
      </c>
      <c r="B9" s="7" t="s">
        <v>3</v>
      </c>
      <c r="C9" s="8">
        <f>C10</f>
        <v>410738000</v>
      </c>
      <c r="D9" s="8">
        <f t="shared" ref="D9:E9" si="0">D10</f>
        <v>410738000</v>
      </c>
      <c r="E9" s="8">
        <f t="shared" si="0"/>
        <v>0</v>
      </c>
      <c r="F9" s="17">
        <f t="shared" ref="F9:F38" si="1">E9/D9*100</f>
        <v>0</v>
      </c>
    </row>
    <row r="10" spans="1:6" ht="31.2" x14ac:dyDescent="0.3">
      <c r="A10" s="6" t="s">
        <v>4</v>
      </c>
      <c r="B10" s="9" t="s">
        <v>42</v>
      </c>
      <c r="C10" s="10">
        <f>C11</f>
        <v>410738000</v>
      </c>
      <c r="D10" s="10">
        <f>D11</f>
        <v>410738000</v>
      </c>
      <c r="E10" s="10">
        <f>E11</f>
        <v>0</v>
      </c>
      <c r="F10" s="18">
        <f t="shared" si="1"/>
        <v>0</v>
      </c>
    </row>
    <row r="11" spans="1:6" ht="37.200000000000003" customHeight="1" x14ac:dyDescent="0.3">
      <c r="A11" s="6" t="s">
        <v>5</v>
      </c>
      <c r="B11" s="9" t="s">
        <v>43</v>
      </c>
      <c r="C11" s="10">
        <v>410738000</v>
      </c>
      <c r="D11" s="10">
        <v>410738000</v>
      </c>
      <c r="E11" s="11">
        <v>0</v>
      </c>
      <c r="F11" s="18">
        <f t="shared" si="1"/>
        <v>0</v>
      </c>
    </row>
    <row r="12" spans="1:6" ht="31.2" x14ac:dyDescent="0.3">
      <c r="A12" s="16" t="s">
        <v>6</v>
      </c>
      <c r="B12" s="12" t="s">
        <v>61</v>
      </c>
      <c r="C12" s="13">
        <f>C13</f>
        <v>2910634775</v>
      </c>
      <c r="D12" s="13">
        <f>D13</f>
        <v>2910634775</v>
      </c>
      <c r="E12" s="13">
        <f>E13</f>
        <v>2838872775</v>
      </c>
      <c r="F12" s="17">
        <f t="shared" si="1"/>
        <v>97.534489705943955</v>
      </c>
    </row>
    <row r="13" spans="1:6" ht="34.5" customHeight="1" x14ac:dyDescent="0.3">
      <c r="A13" s="6" t="s">
        <v>7</v>
      </c>
      <c r="B13" s="9" t="s">
        <v>44</v>
      </c>
      <c r="C13" s="11">
        <f>C14+C19</f>
        <v>2910634775</v>
      </c>
      <c r="D13" s="11">
        <f>D14+D19</f>
        <v>2910634775</v>
      </c>
      <c r="E13" s="11">
        <f>E14+E19</f>
        <v>2838872775</v>
      </c>
      <c r="F13" s="18">
        <f t="shared" si="1"/>
        <v>97.534489705943955</v>
      </c>
    </row>
    <row r="14" spans="1:6" ht="34.5" customHeight="1" x14ac:dyDescent="0.3">
      <c r="A14" s="6" t="s">
        <v>8</v>
      </c>
      <c r="B14" s="9" t="s">
        <v>45</v>
      </c>
      <c r="C14" s="11">
        <f t="shared" ref="C14:E14" si="2">C15</f>
        <v>7855477999.25</v>
      </c>
      <c r="D14" s="11">
        <f t="shared" si="2"/>
        <v>7855477999.25</v>
      </c>
      <c r="E14" s="11">
        <f t="shared" si="2"/>
        <v>2838872775</v>
      </c>
      <c r="F14" s="18">
        <f t="shared" si="1"/>
        <v>36.138765524784624</v>
      </c>
    </row>
    <row r="15" spans="1:6" ht="46.8" x14ac:dyDescent="0.3">
      <c r="A15" s="6" t="s">
        <v>9</v>
      </c>
      <c r="B15" s="9" t="s">
        <v>46</v>
      </c>
      <c r="C15" s="11">
        <f>C16+C17+C18</f>
        <v>7855477999.25</v>
      </c>
      <c r="D15" s="11">
        <f>D16+D17+D18</f>
        <v>7855477999.25</v>
      </c>
      <c r="E15" s="11">
        <f>E16+E17+E18</f>
        <v>2838872775</v>
      </c>
      <c r="F15" s="18">
        <f t="shared" si="1"/>
        <v>36.138765524784624</v>
      </c>
    </row>
    <row r="16" spans="1:6" ht="62.4" x14ac:dyDescent="0.3">
      <c r="A16" s="6" t="s">
        <v>63</v>
      </c>
      <c r="B16" s="9" t="s">
        <v>62</v>
      </c>
      <c r="C16" s="11">
        <v>1807900000</v>
      </c>
      <c r="D16" s="11">
        <v>1807900000</v>
      </c>
      <c r="E16" s="11">
        <v>1447900000</v>
      </c>
      <c r="F16" s="18">
        <f t="shared" si="1"/>
        <v>80.087394214281758</v>
      </c>
    </row>
    <row r="17" spans="1:6" ht="156" x14ac:dyDescent="0.3">
      <c r="A17" s="6" t="s">
        <v>66</v>
      </c>
      <c r="B17" s="9" t="s">
        <v>67</v>
      </c>
      <c r="C17" s="11">
        <v>1513472775</v>
      </c>
      <c r="D17" s="11">
        <v>1513472775</v>
      </c>
      <c r="E17" s="11">
        <v>1390972775</v>
      </c>
      <c r="F17" s="18">
        <f t="shared" si="1"/>
        <v>91.906032138569529</v>
      </c>
    </row>
    <row r="18" spans="1:6" ht="46.8" x14ac:dyDescent="0.3">
      <c r="A18" s="6" t="s">
        <v>10</v>
      </c>
      <c r="B18" s="9" t="s">
        <v>47</v>
      </c>
      <c r="C18" s="11">
        <v>4534105224.25</v>
      </c>
      <c r="D18" s="11">
        <v>4534105224.25</v>
      </c>
      <c r="E18" s="11">
        <v>0</v>
      </c>
      <c r="F18" s="18">
        <f t="shared" si="1"/>
        <v>0</v>
      </c>
    </row>
    <row r="19" spans="1:6" ht="46.8" x14ac:dyDescent="0.3">
      <c r="A19" s="6" t="s">
        <v>11</v>
      </c>
      <c r="B19" s="9" t="s">
        <v>40</v>
      </c>
      <c r="C19" s="11">
        <f>C20</f>
        <v>-4944843224.25</v>
      </c>
      <c r="D19" s="11">
        <f>D20</f>
        <v>-4944843224.25</v>
      </c>
      <c r="E19" s="11">
        <f>E20</f>
        <v>0</v>
      </c>
      <c r="F19" s="18">
        <f t="shared" si="1"/>
        <v>0</v>
      </c>
    </row>
    <row r="20" spans="1:6" ht="46.8" x14ac:dyDescent="0.3">
      <c r="A20" s="6" t="s">
        <v>12</v>
      </c>
      <c r="B20" s="9" t="s">
        <v>41</v>
      </c>
      <c r="C20" s="11">
        <f>C21+C22+C23</f>
        <v>-4944843224.25</v>
      </c>
      <c r="D20" s="11">
        <f>D21+D22+D23</f>
        <v>-4944843224.25</v>
      </c>
      <c r="E20" s="11">
        <f>E22+E23</f>
        <v>0</v>
      </c>
      <c r="F20" s="18">
        <f t="shared" si="1"/>
        <v>0</v>
      </c>
    </row>
    <row r="21" spans="1:6" ht="62.4" x14ac:dyDescent="0.3">
      <c r="A21" s="6" t="s">
        <v>50</v>
      </c>
      <c r="B21" s="9" t="s">
        <v>48</v>
      </c>
      <c r="C21" s="10">
        <v>-60298450</v>
      </c>
      <c r="D21" s="10">
        <v>-60298450</v>
      </c>
      <c r="E21" s="10">
        <v>0</v>
      </c>
      <c r="F21" s="18">
        <f t="shared" si="1"/>
        <v>0</v>
      </c>
    </row>
    <row r="22" spans="1:6" ht="62.4" x14ac:dyDescent="0.3">
      <c r="A22" s="6" t="s">
        <v>15</v>
      </c>
      <c r="B22" s="9" t="s">
        <v>16</v>
      </c>
      <c r="C22" s="10">
        <v>-350439550</v>
      </c>
      <c r="D22" s="10">
        <v>-350439550</v>
      </c>
      <c r="E22" s="10">
        <v>0</v>
      </c>
      <c r="F22" s="18">
        <f t="shared" si="1"/>
        <v>0</v>
      </c>
    </row>
    <row r="23" spans="1:6" ht="46.8" x14ac:dyDescent="0.3">
      <c r="A23" s="6" t="s">
        <v>13</v>
      </c>
      <c r="B23" s="9" t="s">
        <v>49</v>
      </c>
      <c r="C23" s="11">
        <v>-4534105224.25</v>
      </c>
      <c r="D23" s="11">
        <v>-4534105224.25</v>
      </c>
      <c r="E23" s="11">
        <f>-E18</f>
        <v>0</v>
      </c>
      <c r="F23" s="18">
        <f t="shared" si="1"/>
        <v>0</v>
      </c>
    </row>
    <row r="24" spans="1:6" ht="31.2" x14ac:dyDescent="0.3">
      <c r="A24" s="16" t="s">
        <v>17</v>
      </c>
      <c r="B24" s="12" t="s">
        <v>18</v>
      </c>
      <c r="C24" s="13">
        <f>C29</f>
        <v>5218228525.6700001</v>
      </c>
      <c r="D24" s="13">
        <f>D29</f>
        <v>5218228525.6700001</v>
      </c>
      <c r="E24" s="13">
        <f>E25+E29</f>
        <v>-9298685861.3400002</v>
      </c>
      <c r="F24" s="17"/>
    </row>
    <row r="25" spans="1:6" x14ac:dyDescent="0.3">
      <c r="A25" s="6" t="s">
        <v>28</v>
      </c>
      <c r="B25" s="9" t="s">
        <v>29</v>
      </c>
      <c r="C25" s="11">
        <v>0</v>
      </c>
      <c r="D25" s="11">
        <v>0</v>
      </c>
      <c r="E25" s="11">
        <f>E26</f>
        <v>-14516914387.01</v>
      </c>
      <c r="F25" s="17"/>
    </row>
    <row r="26" spans="1:6" x14ac:dyDescent="0.3">
      <c r="A26" s="6" t="s">
        <v>30</v>
      </c>
      <c r="B26" s="9" t="s">
        <v>31</v>
      </c>
      <c r="C26" s="11">
        <v>0</v>
      </c>
      <c r="D26" s="11">
        <v>0</v>
      </c>
      <c r="E26" s="11">
        <f>E27</f>
        <v>-14516914387.01</v>
      </c>
      <c r="F26" s="17"/>
    </row>
    <row r="27" spans="1:6" x14ac:dyDescent="0.3">
      <c r="A27" s="6" t="s">
        <v>32</v>
      </c>
      <c r="B27" s="9" t="s">
        <v>33</v>
      </c>
      <c r="C27" s="11">
        <v>0</v>
      </c>
      <c r="D27" s="11">
        <v>0</v>
      </c>
      <c r="E27" s="11">
        <f>E28</f>
        <v>-14516914387.01</v>
      </c>
      <c r="F27" s="17"/>
    </row>
    <row r="28" spans="1:6" ht="31.2" x14ac:dyDescent="0.3">
      <c r="A28" s="6" t="s">
        <v>34</v>
      </c>
      <c r="B28" s="9" t="s">
        <v>35</v>
      </c>
      <c r="C28" s="11">
        <v>0</v>
      </c>
      <c r="D28" s="11">
        <v>0</v>
      </c>
      <c r="E28" s="11">
        <v>-14516914387.01</v>
      </c>
      <c r="F28" s="18"/>
    </row>
    <row r="29" spans="1:6" x14ac:dyDescent="0.3">
      <c r="A29" s="6" t="s">
        <v>19</v>
      </c>
      <c r="B29" s="9" t="s">
        <v>20</v>
      </c>
      <c r="C29" s="11">
        <f t="shared" ref="C29:E31" si="3">C30</f>
        <v>5218228525.6700001</v>
      </c>
      <c r="D29" s="11">
        <f t="shared" si="3"/>
        <v>5218228525.6700001</v>
      </c>
      <c r="E29" s="11">
        <f t="shared" si="3"/>
        <v>5218228525.6700001</v>
      </c>
      <c r="F29" s="18">
        <f t="shared" si="1"/>
        <v>100</v>
      </c>
    </row>
    <row r="30" spans="1:6" x14ac:dyDescent="0.3">
      <c r="A30" s="6" t="s">
        <v>21</v>
      </c>
      <c r="B30" s="9" t="s">
        <v>22</v>
      </c>
      <c r="C30" s="11">
        <f t="shared" si="3"/>
        <v>5218228525.6700001</v>
      </c>
      <c r="D30" s="11">
        <f t="shared" si="3"/>
        <v>5218228525.6700001</v>
      </c>
      <c r="E30" s="11">
        <f t="shared" si="3"/>
        <v>5218228525.6700001</v>
      </c>
      <c r="F30" s="18">
        <f t="shared" si="1"/>
        <v>100</v>
      </c>
    </row>
    <row r="31" spans="1:6" x14ac:dyDescent="0.3">
      <c r="A31" s="6" t="s">
        <v>23</v>
      </c>
      <c r="B31" s="9" t="s">
        <v>24</v>
      </c>
      <c r="C31" s="11">
        <f t="shared" si="3"/>
        <v>5218228525.6700001</v>
      </c>
      <c r="D31" s="11">
        <f t="shared" si="3"/>
        <v>5218228525.6700001</v>
      </c>
      <c r="E31" s="11">
        <f t="shared" si="3"/>
        <v>5218228525.6700001</v>
      </c>
      <c r="F31" s="18">
        <f t="shared" si="1"/>
        <v>100</v>
      </c>
    </row>
    <row r="32" spans="1:6" ht="31.2" x14ac:dyDescent="0.3">
      <c r="A32" s="6" t="s">
        <v>25</v>
      </c>
      <c r="B32" s="9" t="s">
        <v>26</v>
      </c>
      <c r="C32" s="11">
        <v>5218228525.6700001</v>
      </c>
      <c r="D32" s="11">
        <v>5218228525.6700001</v>
      </c>
      <c r="E32" s="11">
        <v>5218228525.6700001</v>
      </c>
      <c r="F32" s="18">
        <f t="shared" si="1"/>
        <v>100</v>
      </c>
    </row>
    <row r="33" spans="1:6" ht="31.2" x14ac:dyDescent="0.3">
      <c r="A33" s="16" t="s">
        <v>51</v>
      </c>
      <c r="B33" s="12" t="s">
        <v>52</v>
      </c>
      <c r="C33" s="13">
        <f t="shared" ref="C33:D37" si="4">C34</f>
        <v>-1513472775</v>
      </c>
      <c r="D33" s="13">
        <f t="shared" si="4"/>
        <v>-1513472775</v>
      </c>
      <c r="E33" s="13">
        <f>E39</f>
        <v>2300000000</v>
      </c>
      <c r="F33" s="18"/>
    </row>
    <row r="34" spans="1:6" ht="31.2" x14ac:dyDescent="0.3">
      <c r="A34" s="6" t="s">
        <v>68</v>
      </c>
      <c r="B34" s="9" t="s">
        <v>69</v>
      </c>
      <c r="C34" s="11">
        <f t="shared" si="4"/>
        <v>-1513472775</v>
      </c>
      <c r="D34" s="11">
        <f t="shared" si="4"/>
        <v>-1513472775</v>
      </c>
      <c r="E34" s="11">
        <f>E35</f>
        <v>0</v>
      </c>
      <c r="F34" s="18">
        <f t="shared" si="1"/>
        <v>0</v>
      </c>
    </row>
    <row r="35" spans="1:6" ht="31.2" x14ac:dyDescent="0.3">
      <c r="A35" s="6" t="s">
        <v>70</v>
      </c>
      <c r="B35" s="9" t="s">
        <v>71</v>
      </c>
      <c r="C35" s="11">
        <f t="shared" si="4"/>
        <v>-1513472775</v>
      </c>
      <c r="D35" s="11">
        <f t="shared" si="4"/>
        <v>-1513472775</v>
      </c>
      <c r="E35" s="11">
        <f>E36</f>
        <v>0</v>
      </c>
      <c r="F35" s="18">
        <f t="shared" si="1"/>
        <v>0</v>
      </c>
    </row>
    <row r="36" spans="1:6" ht="46.8" x14ac:dyDescent="0.3">
      <c r="A36" s="6" t="s">
        <v>72</v>
      </c>
      <c r="B36" s="9" t="s">
        <v>73</v>
      </c>
      <c r="C36" s="11">
        <f t="shared" si="4"/>
        <v>-1513472775</v>
      </c>
      <c r="D36" s="11">
        <f t="shared" si="4"/>
        <v>-1513472775</v>
      </c>
      <c r="E36" s="11">
        <f>E37</f>
        <v>0</v>
      </c>
      <c r="F36" s="18">
        <f t="shared" si="1"/>
        <v>0</v>
      </c>
    </row>
    <row r="37" spans="1:6" ht="51.6" customHeight="1" x14ac:dyDescent="0.3">
      <c r="A37" s="6" t="s">
        <v>74</v>
      </c>
      <c r="B37" s="9" t="s">
        <v>75</v>
      </c>
      <c r="C37" s="11">
        <f t="shared" si="4"/>
        <v>-1513472775</v>
      </c>
      <c r="D37" s="11">
        <f t="shared" si="4"/>
        <v>-1513472775</v>
      </c>
      <c r="E37" s="11">
        <f>E38</f>
        <v>0</v>
      </c>
      <c r="F37" s="18">
        <f t="shared" si="1"/>
        <v>0</v>
      </c>
    </row>
    <row r="38" spans="1:6" ht="171.6" x14ac:dyDescent="0.3">
      <c r="A38" s="6" t="s">
        <v>76</v>
      </c>
      <c r="B38" s="9" t="s">
        <v>77</v>
      </c>
      <c r="C38" s="11">
        <v>-1513472775</v>
      </c>
      <c r="D38" s="11">
        <v>-1513472775</v>
      </c>
      <c r="E38" s="11">
        <v>0</v>
      </c>
      <c r="F38" s="18">
        <f t="shared" si="1"/>
        <v>0</v>
      </c>
    </row>
    <row r="39" spans="1:6" ht="31.2" x14ac:dyDescent="0.3">
      <c r="A39" s="21" t="s">
        <v>53</v>
      </c>
      <c r="B39" s="9" t="s">
        <v>54</v>
      </c>
      <c r="C39" s="11">
        <f>C40</f>
        <v>0</v>
      </c>
      <c r="D39" s="11">
        <f t="shared" ref="D39:E40" si="5">D40</f>
        <v>0</v>
      </c>
      <c r="E39" s="11">
        <f t="shared" si="5"/>
        <v>2300000000</v>
      </c>
      <c r="F39" s="18"/>
    </row>
    <row r="40" spans="1:6" ht="78" x14ac:dyDescent="0.3">
      <c r="A40" s="21" t="s">
        <v>55</v>
      </c>
      <c r="B40" s="22" t="s">
        <v>56</v>
      </c>
      <c r="C40" s="11">
        <f>C41</f>
        <v>0</v>
      </c>
      <c r="D40" s="11">
        <f t="shared" si="5"/>
        <v>0</v>
      </c>
      <c r="E40" s="11">
        <f t="shared" si="5"/>
        <v>2300000000</v>
      </c>
      <c r="F40" s="18"/>
    </row>
    <row r="41" spans="1:6" ht="174.6" customHeight="1" x14ac:dyDescent="0.3">
      <c r="A41" s="21" t="s">
        <v>57</v>
      </c>
      <c r="B41" s="22" t="s">
        <v>58</v>
      </c>
      <c r="C41" s="11">
        <v>0</v>
      </c>
      <c r="D41" s="11">
        <v>0</v>
      </c>
      <c r="E41" s="11">
        <v>2300000000</v>
      </c>
      <c r="F41" s="18"/>
    </row>
    <row r="42" spans="1:6" ht="21" customHeight="1" x14ac:dyDescent="0.3">
      <c r="A42" s="23" t="s">
        <v>14</v>
      </c>
      <c r="B42" s="24"/>
      <c r="C42" s="13">
        <f>C9+C12+C24+C33</f>
        <v>7026128525.6700001</v>
      </c>
      <c r="D42" s="13">
        <f>D9+D12+D24+D33</f>
        <v>7026128525.6700001</v>
      </c>
      <c r="E42" s="13">
        <f>E9+E12+E24+E33</f>
        <v>-4159813086.3400002</v>
      </c>
      <c r="F42" s="17"/>
    </row>
    <row r="44" spans="1:6" x14ac:dyDescent="0.3">
      <c r="F44" s="14"/>
    </row>
  </sheetData>
  <mergeCells count="6">
    <mergeCell ref="A42:B42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2022-08-10T11:48:01Z</dcterms:modified>
</cp:coreProperties>
</file>